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120" yWindow="120" windowWidth="15180" windowHeight="8835"/>
  </bookViews>
  <sheets>
    <sheet name="Aug 2014" sheetId="1" r:id="rId1"/>
  </sheets>
  <definedNames>
    <definedName name="Daten">'Aug 2014'!$E$7:$I$26,'Aug 2014'!$K$7:$O$26,'Aug 2014'!$Q$7:$U$26,'Aug 2014'!$W$7:$AA$26,'Aug 2014'!$AC$7:$AG$26</definedName>
    <definedName name="_xlnm.Print_Area" localSheetId="0">'Aug 2014'!$A$1:$AJ$29</definedName>
  </definedNames>
  <calcPr calcId="145621"/>
</workbook>
</file>

<file path=xl/calcChain.xml><?xml version="1.0" encoding="utf-8"?>
<calcChain xmlns="http://schemas.openxmlformats.org/spreadsheetml/2006/main">
  <c r="C4" i="1" l="1"/>
  <c r="AO2" i="1"/>
  <c r="AO3" i="1" l="1"/>
  <c r="AO4" i="1" s="1"/>
  <c r="D5" i="1" s="1"/>
  <c r="E5" i="1" l="1"/>
  <c r="F5" i="1" l="1"/>
  <c r="G5" i="1" s="1"/>
  <c r="H5" i="1" s="1"/>
  <c r="I5" i="1" s="1"/>
  <c r="K5" i="1" s="1"/>
  <c r="J20" i="1" l="1"/>
  <c r="J23" i="1"/>
  <c r="J8" i="1"/>
  <c r="J17" i="1"/>
  <c r="J14" i="1"/>
  <c r="J11" i="1"/>
  <c r="J25" i="1"/>
  <c r="J22" i="1"/>
  <c r="J19" i="1"/>
  <c r="J16" i="1"/>
  <c r="J13" i="1"/>
  <c r="J10" i="1"/>
  <c r="J7" i="1"/>
  <c r="J24" i="1"/>
  <c r="J21" i="1"/>
  <c r="J18" i="1"/>
  <c r="J15" i="1"/>
  <c r="J12" i="1"/>
  <c r="J9" i="1"/>
  <c r="J26" i="1"/>
  <c r="L5" i="1"/>
  <c r="M5" i="1" s="1"/>
  <c r="N5" i="1" s="1"/>
  <c r="O5" i="1" s="1"/>
  <c r="Q5" i="1" s="1"/>
  <c r="P10" i="1" l="1"/>
  <c r="P24" i="1"/>
  <c r="P23" i="1"/>
  <c r="R5" i="1"/>
  <c r="S5" i="1" s="1"/>
  <c r="T5" i="1" s="1"/>
  <c r="U5" i="1" s="1"/>
  <c r="W5" i="1" s="1"/>
  <c r="P21" i="1"/>
  <c r="P13" i="1"/>
  <c r="P19" i="1"/>
  <c r="P16" i="1"/>
  <c r="P9" i="1"/>
  <c r="P26" i="1"/>
  <c r="P20" i="1"/>
  <c r="P12" i="1"/>
  <c r="P18" i="1"/>
  <c r="P15" i="1"/>
  <c r="P8" i="1"/>
  <c r="P25" i="1"/>
  <c r="P22" i="1"/>
  <c r="P14" i="1"/>
  <c r="P11" i="1"/>
  <c r="P17" i="1"/>
  <c r="P7" i="1"/>
  <c r="V7" i="1" l="1"/>
  <c r="V22" i="1"/>
  <c r="V13" i="1"/>
  <c r="V18" i="1"/>
  <c r="V25" i="1"/>
  <c r="V21" i="1"/>
  <c r="V16" i="1"/>
  <c r="V10" i="1"/>
  <c r="V8" i="1"/>
  <c r="V24" i="1"/>
  <c r="V19" i="1"/>
  <c r="V15" i="1"/>
  <c r="X5" i="1"/>
  <c r="Y5" i="1" s="1"/>
  <c r="Z5" i="1" s="1"/>
  <c r="AA5" i="1" s="1"/>
  <c r="AC5" i="1" s="1"/>
  <c r="V26" i="1"/>
  <c r="V23" i="1"/>
  <c r="V20" i="1"/>
  <c r="V17" i="1"/>
  <c r="V14" i="1"/>
  <c r="V11" i="1"/>
  <c r="V12" i="1"/>
  <c r="V9" i="1"/>
  <c r="AB22" i="1" l="1"/>
  <c r="AB14" i="1"/>
  <c r="AB26" i="1"/>
  <c r="AB19" i="1"/>
  <c r="AB13" i="1"/>
  <c r="AB23" i="1"/>
  <c r="AB17" i="1"/>
  <c r="AB10" i="1"/>
  <c r="AB25" i="1"/>
  <c r="AB20" i="1"/>
  <c r="AB16" i="1"/>
  <c r="AB11" i="1"/>
  <c r="AB7" i="1"/>
  <c r="AB24" i="1"/>
  <c r="AB21" i="1"/>
  <c r="AB18" i="1"/>
  <c r="AB15" i="1"/>
  <c r="AB12" i="1"/>
  <c r="AB9" i="1"/>
  <c r="AB8" i="1"/>
  <c r="AD5" i="1"/>
  <c r="AE5" i="1" s="1"/>
  <c r="AF5" i="1" s="1"/>
  <c r="AG5" i="1" s="1"/>
  <c r="AH17" i="1" l="1"/>
  <c r="AI17" i="1" s="1"/>
  <c r="AH14" i="1"/>
  <c r="AI14" i="1" s="1"/>
  <c r="AH8" i="1"/>
  <c r="AI8" i="1" s="1"/>
  <c r="AH24" i="1"/>
  <c r="AI24" i="1" s="1"/>
  <c r="AH21" i="1"/>
  <c r="AI21" i="1" s="1"/>
  <c r="AH12" i="1"/>
  <c r="AI12" i="1" s="1"/>
  <c r="AH26" i="1"/>
  <c r="AI26" i="1" s="1"/>
  <c r="AH23" i="1"/>
  <c r="AI23" i="1" s="1"/>
  <c r="AH20" i="1"/>
  <c r="AI20" i="1" s="1"/>
  <c r="AH11" i="1"/>
  <c r="AI11" i="1" s="1"/>
  <c r="AH19" i="1"/>
  <c r="AI19" i="1" s="1"/>
  <c r="AH16" i="1"/>
  <c r="AI16" i="1" s="1"/>
  <c r="AH10" i="1"/>
  <c r="AI10" i="1" s="1"/>
  <c r="AH25" i="1"/>
  <c r="AI25" i="1" s="1"/>
  <c r="AH22" i="1"/>
  <c r="AI22" i="1" s="1"/>
  <c r="AH13" i="1"/>
  <c r="AI13" i="1" s="1"/>
  <c r="AH7" i="1"/>
  <c r="AI7" i="1" s="1"/>
  <c r="AH18" i="1"/>
  <c r="AI18" i="1" s="1"/>
  <c r="AH15" i="1"/>
  <c r="AI15" i="1" s="1"/>
  <c r="AH9" i="1"/>
  <c r="AI9" i="1" s="1"/>
</calcChain>
</file>

<file path=xl/sharedStrings.xml><?xml version="1.0" encoding="utf-8"?>
<sst xmlns="http://schemas.openxmlformats.org/spreadsheetml/2006/main" count="113" uniqueCount="69">
  <si>
    <t>Friedrich</t>
  </si>
  <si>
    <t>Manfred</t>
  </si>
  <si>
    <t>Michael</t>
  </si>
  <si>
    <t>Mo</t>
  </si>
  <si>
    <t>Di</t>
  </si>
  <si>
    <t>Mi</t>
  </si>
  <si>
    <t>Do</t>
  </si>
  <si>
    <t>Fr</t>
  </si>
  <si>
    <t>Legende</t>
  </si>
  <si>
    <t>Abend</t>
  </si>
  <si>
    <t>Bayer</t>
  </si>
  <si>
    <t>Conrad</t>
  </si>
  <si>
    <t>Chemer</t>
  </si>
  <si>
    <t>Dubitz</t>
  </si>
  <si>
    <t>Eisenmann</t>
  </si>
  <si>
    <t>Grothe</t>
  </si>
  <si>
    <t>Heinrich</t>
  </si>
  <si>
    <t>Kuntzmann</t>
  </si>
  <si>
    <t>Ludwig</t>
  </si>
  <si>
    <t>Neusser</t>
  </si>
  <si>
    <t>Nummes</t>
  </si>
  <si>
    <t>Progda</t>
  </si>
  <si>
    <t>Reiber</t>
  </si>
  <si>
    <t>Sinnwald</t>
  </si>
  <si>
    <t>Theber</t>
  </si>
  <si>
    <t>Weber</t>
  </si>
  <si>
    <t>Sarah</t>
  </si>
  <si>
    <t>Dieter</t>
  </si>
  <si>
    <t>Herbert</t>
  </si>
  <si>
    <t>Isolde</t>
  </si>
  <si>
    <t>Sabine</t>
  </si>
  <si>
    <t>Thomas</t>
  </si>
  <si>
    <t>Cristine</t>
  </si>
  <si>
    <t>Udo</t>
  </si>
  <si>
    <t>Pia</t>
  </si>
  <si>
    <t>Hanna</t>
  </si>
  <si>
    <t>Helmuth</t>
  </si>
  <si>
    <t>Lisa</t>
  </si>
  <si>
    <t>Julia</t>
  </si>
  <si>
    <t>Jürgen</t>
  </si>
  <si>
    <t>Horst</t>
  </si>
  <si>
    <t>U = Urlaub</t>
  </si>
  <si>
    <t>K = Krank</t>
  </si>
  <si>
    <t>D = Dienstreise</t>
  </si>
  <si>
    <t>Zwober</t>
  </si>
  <si>
    <t>Klaus</t>
  </si>
  <si>
    <t>Fehltage</t>
  </si>
  <si>
    <t>Juni</t>
  </si>
  <si>
    <t>Oktober</t>
  </si>
  <si>
    <t>September</t>
  </si>
  <si>
    <t>Februar</t>
  </si>
  <si>
    <t>November</t>
  </si>
  <si>
    <t>August</t>
  </si>
  <si>
    <t>Juli</t>
  </si>
  <si>
    <t>Januar</t>
  </si>
  <si>
    <t>März</t>
  </si>
  <si>
    <t>April</t>
  </si>
  <si>
    <t>Mai</t>
  </si>
  <si>
    <t>Dezember</t>
  </si>
  <si>
    <t>K</t>
  </si>
  <si>
    <t>D</t>
  </si>
  <si>
    <t>U</t>
  </si>
  <si>
    <t>Abwesenheitsliste Firma Mustermann GmbH</t>
  </si>
  <si>
    <t>© itService Thomas Käflein - www.servandtrain.de</t>
  </si>
  <si>
    <t>In dieser Tabelle können Sie die Abwesenheitstage einzelner Personen in Form von Kürzeln eintragen. Verwenden Sie dazu die bei jedem Tag definierten 
Drop-down-Listen. Zum Löschen der eingetragenen Fehltage (Buchstaben) klicken Sie auf "Alle Daten markieren" und drücken dann die Entf-Taste.
Die Druckausgabe wird auf einer DIN-A4-Seite ausgegeben. Im Fuß steht der Tabellen- und der Dateiname sowie das aktuelle Datum.</t>
  </si>
  <si>
    <t>erster</t>
  </si>
  <si>
    <t>Letzter</t>
  </si>
  <si>
    <t>Arbeitstage</t>
  </si>
  <si>
    <t>Arbeitstage: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</si>
</sst>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3" formatCode="d/m"/>
    <numFmt numFmtId="175" formatCode=";;;"/>
  </numFmts>
  <fonts count="13" x14ac:knownFonts="1">
    <font>
      <sz val="10"/>
      <name val="Arial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8"/>
      <name val="Arial"/>
      <family val="2"/>
    </font>
    <font>
      <sz val="11"/>
      <color theme="3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medium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173" fontId="0" fillId="0" borderId="0" xfId="0" applyNumberFormat="1"/>
    <xf numFmtId="0" fontId="0" fillId="2" borderId="13" xfId="0" applyFill="1" applyBorder="1"/>
    <xf numFmtId="1" fontId="0" fillId="0" borderId="0" xfId="0" applyNumberFormat="1"/>
    <xf numFmtId="0" fontId="0" fillId="4" borderId="13" xfId="0" applyFill="1" applyBorder="1"/>
    <xf numFmtId="0" fontId="0" fillId="4" borderId="9" xfId="0" applyFill="1" applyBorder="1"/>
    <xf numFmtId="0" fontId="0" fillId="4" borderId="8" xfId="0" applyFill="1" applyBorder="1" applyAlignment="1">
      <alignment horizontal="left" vertical="center" wrapText="1"/>
    </xf>
    <xf numFmtId="0" fontId="0" fillId="6" borderId="0" xfId="0" applyFill="1"/>
    <xf numFmtId="49" fontId="0" fillId="6" borderId="0" xfId="0" applyNumberFormat="1" applyFill="1"/>
    <xf numFmtId="2" fontId="0" fillId="6" borderId="0" xfId="0" applyNumberFormat="1" applyFill="1"/>
    <xf numFmtId="0" fontId="7" fillId="2" borderId="8" xfId="0" applyFont="1" applyFill="1" applyBorder="1"/>
    <xf numFmtId="0" fontId="7" fillId="2" borderId="9" xfId="0" applyFont="1" applyFill="1" applyBorder="1"/>
    <xf numFmtId="0" fontId="7" fillId="6" borderId="0" xfId="0" applyFont="1" applyFill="1" applyBorder="1"/>
    <xf numFmtId="0" fontId="8" fillId="2" borderId="1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/>
    </xf>
    <xf numFmtId="0" fontId="8" fillId="2" borderId="8" xfId="0" applyFont="1" applyFill="1" applyBorder="1"/>
    <xf numFmtId="0" fontId="5" fillId="0" borderId="13" xfId="1" applyNumberFormat="1" applyBorder="1" applyAlignment="1" applyProtection="1">
      <alignment horizontal="center" vertical="center"/>
    </xf>
    <xf numFmtId="0" fontId="5" fillId="0" borderId="8" xfId="1" applyNumberFormat="1" applyBorder="1" applyAlignment="1" applyProtection="1">
      <alignment horizontal="center" vertical="center"/>
    </xf>
    <xf numFmtId="0" fontId="5" fillId="0" borderId="9" xfId="1" applyNumberFormat="1" applyBorder="1" applyAlignment="1" applyProtection="1">
      <alignment horizontal="center" vertical="center"/>
    </xf>
    <xf numFmtId="0" fontId="0" fillId="6" borderId="0" xfId="0" applyFill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0" xfId="0" applyFont="1" applyBorder="1" applyAlignment="1" applyProtection="1">
      <alignment vertical="center"/>
      <protection locked="0"/>
    </xf>
    <xf numFmtId="0" fontId="12" fillId="0" borderId="11" xfId="0" applyFont="1" applyBorder="1" applyAlignment="1" applyProtection="1">
      <alignment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0" fillId="6" borderId="7" xfId="0" applyFill="1" applyBorder="1" applyAlignment="1">
      <alignment vertical="center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0" fillId="6" borderId="21" xfId="0" applyFill="1" applyBorder="1" applyAlignment="1">
      <alignment vertical="center"/>
    </xf>
    <xf numFmtId="0" fontId="0" fillId="0" borderId="0" xfId="0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2" fillId="0" borderId="12" xfId="0" applyFont="1" applyBorder="1" applyAlignment="1" applyProtection="1">
      <alignment vertical="center"/>
      <protection locked="0"/>
    </xf>
    <xf numFmtId="0" fontId="12" fillId="0" borderId="13" xfId="0" applyFont="1" applyBorder="1" applyAlignment="1" applyProtection="1">
      <alignment vertical="center"/>
      <protection locked="0"/>
    </xf>
    <xf numFmtId="0" fontId="3" fillId="3" borderId="12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>
      <alignment horizontal="center" vertical="center"/>
    </xf>
    <xf numFmtId="0" fontId="12" fillId="0" borderId="12" xfId="0" applyFont="1" applyFill="1" applyBorder="1" applyAlignment="1" applyProtection="1">
      <alignment vertical="center"/>
      <protection locked="0"/>
    </xf>
    <xf numFmtId="0" fontId="12" fillId="0" borderId="13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14" xfId="0" applyFont="1" applyBorder="1" applyAlignment="1" applyProtection="1">
      <alignment vertical="center"/>
      <protection locked="0"/>
    </xf>
    <xf numFmtId="0" fontId="12" fillId="0" borderId="15" xfId="0" applyFont="1" applyBorder="1" applyAlignment="1" applyProtection="1">
      <alignment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5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175" fontId="4" fillId="6" borderId="0" xfId="0" applyNumberFormat="1" applyFont="1" applyFill="1" applyAlignment="1">
      <alignment vertical="center"/>
    </xf>
    <xf numFmtId="1" fontId="2" fillId="6" borderId="0" xfId="0" applyNumberFormat="1" applyFont="1" applyFill="1" applyAlignment="1">
      <alignment horizontal="center" vertical="center"/>
    </xf>
    <xf numFmtId="1" fontId="11" fillId="6" borderId="0" xfId="0" applyNumberFormat="1" applyFont="1" applyFill="1" applyAlignment="1">
      <alignment horizontal="center" vertical="center"/>
    </xf>
    <xf numFmtId="0" fontId="5" fillId="6" borderId="24" xfId="1" applyFill="1" applyBorder="1" applyAlignment="1" applyProtection="1">
      <alignment horizontal="center" vertical="center"/>
    </xf>
    <xf numFmtId="0" fontId="5" fillId="6" borderId="25" xfId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/>
      <protection locked="0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1" fontId="12" fillId="2" borderId="22" xfId="0" applyNumberFormat="1" applyFont="1" applyFill="1" applyBorder="1" applyAlignment="1">
      <alignment horizontal="center" vertical="center"/>
    </xf>
    <xf numFmtId="1" fontId="12" fillId="2" borderId="23" xfId="0" applyNumberFormat="1" applyFont="1" applyFill="1" applyBorder="1" applyAlignment="1">
      <alignment horizontal="center" vertical="center"/>
    </xf>
    <xf numFmtId="0" fontId="6" fillId="0" borderId="0" xfId="0" applyFont="1"/>
    <xf numFmtId="14" fontId="0" fillId="0" borderId="0" xfId="0" applyNumberFormat="1"/>
    <xf numFmtId="0" fontId="12" fillId="6" borderId="0" xfId="0" applyFont="1" applyFill="1" applyAlignment="1">
      <alignment horizontal="right" vertical="center"/>
    </xf>
    <xf numFmtId="0" fontId="12" fillId="6" borderId="0" xfId="0" applyFont="1" applyFill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2" fontId="10" fillId="5" borderId="26" xfId="0" applyNumberFormat="1" applyFont="1" applyFill="1" applyBorder="1" applyAlignment="1" applyProtection="1">
      <alignment horizontal="center"/>
      <protection locked="0"/>
    </xf>
    <xf numFmtId="2" fontId="10" fillId="5" borderId="27" xfId="0" applyNumberFormat="1" applyFont="1" applyFill="1" applyBorder="1" applyAlignment="1" applyProtection="1">
      <alignment horizontal="center"/>
      <protection locked="0"/>
    </xf>
    <xf numFmtId="2" fontId="10" fillId="5" borderId="28" xfId="0" applyNumberFormat="1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Standard" xfId="0" builtinId="0"/>
  </cellStyles>
  <dxfs count="48">
    <dxf>
      <font>
        <condense val="0"/>
        <extend val="0"/>
        <color indexed="13"/>
      </font>
      <fill>
        <patternFill>
          <bgColor indexed="17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3"/>
      </font>
      <fill>
        <patternFill>
          <bgColor indexed="17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3"/>
      </font>
      <fill>
        <patternFill>
          <bgColor indexed="17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3"/>
      </font>
      <fill>
        <patternFill>
          <bgColor indexed="17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3"/>
      </font>
      <fill>
        <patternFill>
          <bgColor indexed="17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3"/>
      </font>
      <fill>
        <patternFill>
          <bgColor indexed="17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3"/>
      </font>
      <fill>
        <patternFill>
          <bgColor indexed="17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3"/>
      </font>
      <fill>
        <patternFill>
          <bgColor indexed="17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3"/>
      </font>
      <fill>
        <patternFill>
          <bgColor indexed="17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3"/>
      </font>
      <fill>
        <patternFill>
          <bgColor indexed="17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3"/>
      </font>
      <fill>
        <patternFill>
          <bgColor indexed="17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3"/>
      </font>
      <fill>
        <patternFill>
          <bgColor indexed="17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3"/>
      </font>
      <fill>
        <patternFill>
          <bgColor indexed="17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3"/>
      </font>
      <fill>
        <patternFill>
          <bgColor indexed="17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3"/>
      </font>
      <fill>
        <patternFill>
          <bgColor indexed="17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13"/>
      </font>
      <fill>
        <patternFill>
          <bgColor indexed="17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5794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Date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0</xdr:colOff>
      <xdr:row>26</xdr:row>
      <xdr:rowOff>87923</xdr:rowOff>
    </xdr:from>
    <xdr:to>
      <xdr:col>35</xdr:col>
      <xdr:colOff>0</xdr:colOff>
      <xdr:row>28</xdr:row>
      <xdr:rowOff>0</xdr:rowOff>
    </xdr:to>
    <xdr:sp macro="" textlink="">
      <xdr:nvSpPr>
        <xdr:cNvPr id="2" name="Rechteck 1">
          <a:hlinkClick xmlns:r="http://schemas.openxmlformats.org/officeDocument/2006/relationships" r:id="rId1"/>
        </xdr:cNvPr>
        <xdr:cNvSpPr/>
      </xdr:nvSpPr>
      <xdr:spPr bwMode="auto">
        <a:xfrm>
          <a:off x="7011865" y="4330211"/>
          <a:ext cx="1839058" cy="1611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0" tIns="0" rIns="0" bIns="0" rtlCol="0" anchor="ctr" upright="1"/>
        <a:lstStyle/>
        <a:p>
          <a:pPr algn="ctr"/>
          <a:r>
            <a:rPr lang="de-DE" sz="800" b="1">
              <a:solidFill>
                <a:srgbClr val="579400"/>
              </a:solidFill>
              <a:latin typeface="Wingdings" panose="05000000000000000000" pitchFamily="2" charset="2"/>
              <a:cs typeface="Arial" panose="020B0604020202020204" pitchFamily="34" charset="0"/>
            </a:rPr>
            <a:t>ð</a:t>
          </a:r>
          <a:r>
            <a:rPr lang="de-DE" sz="800" b="1">
              <a:solidFill>
                <a:srgbClr val="579400"/>
              </a:solidFill>
              <a:latin typeface="Arial" panose="020B0604020202020204" pitchFamily="34" charset="0"/>
              <a:cs typeface="Arial" panose="020B0604020202020204" pitchFamily="34" charset="0"/>
            </a:rPr>
            <a:t> Alle Daten markieren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V31"/>
  <sheetViews>
    <sheetView showGridLines="0" showRowColHeaders="0" tabSelected="1" zoomScale="130" workbookViewId="0">
      <selection activeCell="Q22" sqref="Q22"/>
    </sheetView>
  </sheetViews>
  <sheetFormatPr baseColWidth="10" defaultRowHeight="12.75" zeroHeight="1" x14ac:dyDescent="0.2"/>
  <cols>
    <col min="1" max="1" width="1.5703125" customWidth="1"/>
    <col min="2" max="2" width="3.5703125" customWidth="1"/>
    <col min="3" max="3" width="12.42578125" customWidth="1"/>
    <col min="4" max="4" width="9.85546875" bestFit="1" customWidth="1"/>
    <col min="5" max="9" width="3.5703125" customWidth="1"/>
    <col min="10" max="10" width="1.28515625" customWidth="1"/>
    <col min="11" max="15" width="3.5703125" customWidth="1"/>
    <col min="16" max="16" width="1.140625" customWidth="1"/>
    <col min="17" max="21" width="3.5703125" customWidth="1"/>
    <col min="22" max="22" width="1.42578125" customWidth="1"/>
    <col min="23" max="27" width="3.5703125" customWidth="1"/>
    <col min="28" max="28" width="1.28515625" customWidth="1"/>
    <col min="29" max="33" width="3.5703125" customWidth="1"/>
    <col min="34" max="34" width="1.28515625" customWidth="1"/>
    <col min="35" max="35" width="8.140625" bestFit="1" customWidth="1"/>
    <col min="36" max="36" width="1.28515625" customWidth="1"/>
    <col min="37" max="38" width="11.42578125" hidden="1" customWidth="1"/>
    <col min="39" max="39" width="3" hidden="1" customWidth="1"/>
    <col min="40" max="256" width="11.42578125" hidden="1" customWidth="1"/>
  </cols>
  <sheetData>
    <row r="1" spans="1:41" ht="5.2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</row>
    <row r="2" spans="1:41" ht="13.5" thickBot="1" x14ac:dyDescent="0.25">
      <c r="A2" s="7"/>
      <c r="B2" s="7"/>
      <c r="C2" s="7"/>
      <c r="D2" s="7"/>
      <c r="E2" s="7"/>
      <c r="F2" s="8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L2" t="s">
        <v>54</v>
      </c>
      <c r="AM2">
        <v>1</v>
      </c>
      <c r="AN2" s="65" t="s">
        <v>65</v>
      </c>
      <c r="AO2" s="66">
        <f>DATE(D3,VLOOKUP(C3,AL2:AM13,2,FALSE),1)</f>
        <v>41852</v>
      </c>
    </row>
    <row r="3" spans="1:41" ht="15.75" thickTop="1" thickBot="1" x14ac:dyDescent="0.25">
      <c r="A3" s="7"/>
      <c r="B3" s="7"/>
      <c r="C3" s="54" t="s">
        <v>52</v>
      </c>
      <c r="D3" s="55">
        <v>2014</v>
      </c>
      <c r="E3" s="7"/>
      <c r="F3" s="72" t="s">
        <v>62</v>
      </c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4"/>
      <c r="AH3" s="7"/>
      <c r="AI3" s="7"/>
      <c r="AJ3" s="7"/>
      <c r="AL3" t="s">
        <v>50</v>
      </c>
      <c r="AM3">
        <v>2</v>
      </c>
      <c r="AN3" s="65" t="s">
        <v>66</v>
      </c>
      <c r="AO3" s="66">
        <f>DATE(YEAR(AO2),MONTH(AO2)+1,0)</f>
        <v>41882</v>
      </c>
    </row>
    <row r="4" spans="1:41" ht="15.75" customHeight="1" x14ac:dyDescent="0.2">
      <c r="A4" s="7"/>
      <c r="B4" s="7"/>
      <c r="C4" s="49">
        <f>WEEKDAY("1."&amp; C3 &amp;"." &amp; D3)</f>
        <v>6</v>
      </c>
      <c r="D4" s="7"/>
      <c r="E4" s="7"/>
      <c r="F4" s="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1"/>
      <c r="AL4" t="s">
        <v>55</v>
      </c>
      <c r="AM4">
        <v>3</v>
      </c>
      <c r="AN4" s="65" t="s">
        <v>67</v>
      </c>
      <c r="AO4">
        <f>NETWORKDAYS.INTL(AO2,AO3,1)</f>
        <v>21</v>
      </c>
    </row>
    <row r="5" spans="1:41" s="32" customFormat="1" ht="15.75" customHeight="1" thickBot="1" x14ac:dyDescent="0.25">
      <c r="A5" s="22"/>
      <c r="B5" s="22"/>
      <c r="C5" s="67" t="s">
        <v>68</v>
      </c>
      <c r="D5" s="68" t="str">
        <f>AO4&amp;" Tage"</f>
        <v>21 Tage</v>
      </c>
      <c r="E5" s="50" t="str">
        <f>IF(C4=7,3,IF(C4=1,2,IF(C4=2,1,"")))</f>
        <v/>
      </c>
      <c r="F5" s="50" t="str">
        <f>IF(E5="",IF(C4=3,1,""),E5+1)</f>
        <v/>
      </c>
      <c r="G5" s="50" t="str">
        <f>IF(F5="",IF(C4=4,1,""),F5+1)</f>
        <v/>
      </c>
      <c r="H5" s="50" t="str">
        <f>IF(G5="",IF(C4=5,1,""),G5+1)</f>
        <v/>
      </c>
      <c r="I5" s="51">
        <f>IF(H5="",IF(C4=6,1,""),H5+1)</f>
        <v>1</v>
      </c>
      <c r="J5" s="51"/>
      <c r="K5" s="51">
        <f>I5+3</f>
        <v>4</v>
      </c>
      <c r="L5" s="51">
        <f>K5+1</f>
        <v>5</v>
      </c>
      <c r="M5" s="51">
        <f>L5+1</f>
        <v>6</v>
      </c>
      <c r="N5" s="51">
        <f>M5+1</f>
        <v>7</v>
      </c>
      <c r="O5" s="51">
        <f>N5+1</f>
        <v>8</v>
      </c>
      <c r="P5" s="51">
        <v>31</v>
      </c>
      <c r="Q5" s="51">
        <f>O5+3</f>
        <v>11</v>
      </c>
      <c r="R5" s="51">
        <f>Q5+1</f>
        <v>12</v>
      </c>
      <c r="S5" s="51">
        <f>R5+1</f>
        <v>13</v>
      </c>
      <c r="T5" s="51">
        <f>S5+1</f>
        <v>14</v>
      </c>
      <c r="U5" s="51">
        <f>T5+1</f>
        <v>15</v>
      </c>
      <c r="V5" s="51"/>
      <c r="W5" s="51">
        <f>U5+3</f>
        <v>18</v>
      </c>
      <c r="X5" s="51">
        <f>W5+1</f>
        <v>19</v>
      </c>
      <c r="Y5" s="51">
        <f>X5+1</f>
        <v>20</v>
      </c>
      <c r="Z5" s="51">
        <f>Y5+1</f>
        <v>21</v>
      </c>
      <c r="AA5" s="51">
        <f>Z5+1</f>
        <v>22</v>
      </c>
      <c r="AB5" s="51"/>
      <c r="AC5" s="51">
        <f>IF(AA5+3&lt;= DAY(EOMONTH("1."&amp; $C$3 &amp;"." &amp; $D$3,0)),AA5+3,"")</f>
        <v>25</v>
      </c>
      <c r="AD5" s="51">
        <f>IF(AC5="","",IF(AC5+1&lt;= DAY(EOMONTH("1."&amp; $C$3 &amp;"." &amp; $D$3,0)),AC5+1,""))</f>
        <v>26</v>
      </c>
      <c r="AE5" s="51">
        <f>IF(AD5="","",IF(AD5+1&lt;= DAY(EOMONTH("1."&amp; $C$3 &amp;"." &amp; $D$3,0)),AD5+1,""))</f>
        <v>27</v>
      </c>
      <c r="AF5" s="51">
        <f>IF(AE5="","",IF(AE5+1&lt;= DAY(EOMONTH("1."&amp; $C$3 &amp;"." &amp; $D$3,0)),AE5+1,""))</f>
        <v>28</v>
      </c>
      <c r="AG5" s="51">
        <f>IF(AF5="","",IF(AF5+1&lt;= DAY(EOMONTH("1."&amp; $C$3 &amp;"." &amp; $D$3,0)),AF5+1,""))</f>
        <v>29</v>
      </c>
      <c r="AH5" s="50"/>
      <c r="AI5" s="50"/>
      <c r="AJ5" s="22"/>
      <c r="AL5" s="32" t="s">
        <v>56</v>
      </c>
      <c r="AM5">
        <v>4</v>
      </c>
    </row>
    <row r="6" spans="1:41" s="32" customFormat="1" ht="15.75" customHeight="1" thickBot="1" x14ac:dyDescent="0.25">
      <c r="A6" s="22"/>
      <c r="B6" s="22"/>
      <c r="C6" s="52"/>
      <c r="D6" s="53"/>
      <c r="E6" s="56" t="s">
        <v>3</v>
      </c>
      <c r="F6" s="57" t="s">
        <v>4</v>
      </c>
      <c r="G6" s="57" t="s">
        <v>5</v>
      </c>
      <c r="H6" s="57" t="s">
        <v>6</v>
      </c>
      <c r="I6" s="58" t="s">
        <v>7</v>
      </c>
      <c r="J6" s="59"/>
      <c r="K6" s="56" t="s">
        <v>3</v>
      </c>
      <c r="L6" s="57" t="s">
        <v>4</v>
      </c>
      <c r="M6" s="57" t="s">
        <v>5</v>
      </c>
      <c r="N6" s="57" t="s">
        <v>6</v>
      </c>
      <c r="O6" s="58" t="s">
        <v>7</v>
      </c>
      <c r="P6" s="59"/>
      <c r="Q6" s="56" t="s">
        <v>3</v>
      </c>
      <c r="R6" s="57" t="s">
        <v>4</v>
      </c>
      <c r="S6" s="57" t="s">
        <v>5</v>
      </c>
      <c r="T6" s="57" t="s">
        <v>6</v>
      </c>
      <c r="U6" s="58" t="s">
        <v>7</v>
      </c>
      <c r="V6" s="59"/>
      <c r="W6" s="56" t="s">
        <v>3</v>
      </c>
      <c r="X6" s="57" t="s">
        <v>4</v>
      </c>
      <c r="Y6" s="57" t="s">
        <v>5</v>
      </c>
      <c r="Z6" s="57" t="s">
        <v>6</v>
      </c>
      <c r="AA6" s="58" t="s">
        <v>7</v>
      </c>
      <c r="AB6" s="59"/>
      <c r="AC6" s="60" t="s">
        <v>3</v>
      </c>
      <c r="AD6" s="57" t="s">
        <v>4</v>
      </c>
      <c r="AE6" s="57" t="s">
        <v>5</v>
      </c>
      <c r="AF6" s="57" t="s">
        <v>6</v>
      </c>
      <c r="AG6" s="58" t="s">
        <v>7</v>
      </c>
      <c r="AH6" s="61"/>
      <c r="AI6" s="62" t="s">
        <v>46</v>
      </c>
      <c r="AJ6" s="22"/>
      <c r="AL6" s="32" t="s">
        <v>57</v>
      </c>
      <c r="AM6">
        <v>5</v>
      </c>
    </row>
    <row r="7" spans="1:41" s="32" customFormat="1" ht="15.75" customHeight="1" x14ac:dyDescent="0.2">
      <c r="A7" s="22"/>
      <c r="B7" s="23">
        <v>1</v>
      </c>
      <c r="C7" s="24" t="s">
        <v>9</v>
      </c>
      <c r="D7" s="25" t="s">
        <v>26</v>
      </c>
      <c r="E7" s="69"/>
      <c r="F7" s="26"/>
      <c r="G7" s="26"/>
      <c r="H7" s="26"/>
      <c r="I7" s="27"/>
      <c r="J7" s="28">
        <f>AND($E$5&lt;&gt;"",E7&lt;&gt;"")+AND($F$5&lt;&gt;"",F7&lt;&gt;"")+AND($G$5&lt;&gt;"",G7&lt;&gt;"")+AND($H$5&lt;&gt;"",H7&lt;&gt;"")+AND($I$5&lt;&gt;"",I7&lt;&gt;"")</f>
        <v>0</v>
      </c>
      <c r="K7" s="29"/>
      <c r="L7" s="26"/>
      <c r="M7" s="26"/>
      <c r="N7" s="26"/>
      <c r="O7" s="27"/>
      <c r="P7" s="28">
        <f>AND($K$5&lt;&gt;"",K7&lt;&gt;"")+AND($L$5&lt;&gt;"",L7&lt;&gt;"")+AND($M$5&lt;&gt;"",M7&lt;&gt;"")+AND($N$5&lt;&gt;"",N7&lt;&gt;"")+AND($O$5&lt;&gt;"",O7&lt;&gt;"")</f>
        <v>0</v>
      </c>
      <c r="Q7" s="29"/>
      <c r="R7" s="26"/>
      <c r="S7" s="26"/>
      <c r="T7" s="26"/>
      <c r="U7" s="27"/>
      <c r="V7" s="28">
        <f>AND($Q$5&lt;&gt;"",Q7&lt;&gt;"")+AND($R$5&lt;&gt;"",R7&lt;&gt;"")+AND($S$5&lt;&gt;"",S7&lt;&gt;"")+AND($T$5&lt;&gt;"",T7&lt;&gt;"")+AND($U$5&lt;&gt;"",U7&lt;&gt;"")</f>
        <v>0</v>
      </c>
      <c r="W7" s="29"/>
      <c r="X7" s="26"/>
      <c r="Y7" s="26"/>
      <c r="Z7" s="26"/>
      <c r="AA7" s="27"/>
      <c r="AB7" s="28">
        <f>AND($W$5&lt;&gt;"",W7&lt;&gt;"")+AND($X$5&lt;&gt;"",X7&lt;&gt;"")+AND($Y$5&lt;&gt;"",Y7&lt;&gt;"")+AND($Z$5&lt;&gt;"",Z7&lt;&gt;"")+AND($AA$5&lt;&gt;"",AA7&lt;&gt;"")</f>
        <v>0</v>
      </c>
      <c r="AC7" s="29"/>
      <c r="AD7" s="26"/>
      <c r="AE7" s="26"/>
      <c r="AF7" s="26"/>
      <c r="AG7" s="30"/>
      <c r="AH7" s="31">
        <f>AND($AC$5&lt;&gt;"",AC7&lt;&gt;"")+AND($AD$5&lt;&gt;"",AD7&lt;&gt;"")+AND($AE$5&lt;&gt;"",AE7&lt;&gt;"")+AND($AF$5&lt;&gt;"",AF7&lt;&gt;"")+AND($AG$5&lt;&gt;"",AG7&lt;&gt;"")</f>
        <v>0</v>
      </c>
      <c r="AI7" s="63">
        <f>J7+P7+V7+AB7+AH7</f>
        <v>0</v>
      </c>
      <c r="AJ7" s="22"/>
      <c r="AL7" s="32" t="s">
        <v>47</v>
      </c>
      <c r="AM7">
        <v>6</v>
      </c>
    </row>
    <row r="8" spans="1:41" s="32" customFormat="1" ht="15.75" customHeight="1" x14ac:dyDescent="0.2">
      <c r="A8" s="22"/>
      <c r="B8" s="33">
        <v>2</v>
      </c>
      <c r="C8" s="34" t="s">
        <v>10</v>
      </c>
      <c r="D8" s="35" t="s">
        <v>27</v>
      </c>
      <c r="E8" s="70"/>
      <c r="F8" s="36"/>
      <c r="G8" s="36"/>
      <c r="H8" s="36"/>
      <c r="I8" s="37"/>
      <c r="J8" s="28">
        <f t="shared" ref="J8:J26" si="0">AND($E$5&lt;&gt;"",E8&lt;&gt;"")+AND($F$5&lt;&gt;"",F8&lt;&gt;"")+AND($G$5&lt;&gt;"",G8&lt;&gt;"")+AND($H$5&lt;&gt;"",H8&lt;&gt;"")+AND($I$5&lt;&gt;"",I8&lt;&gt;"")</f>
        <v>0</v>
      </c>
      <c r="K8" s="38" t="s">
        <v>59</v>
      </c>
      <c r="L8" s="36" t="s">
        <v>59</v>
      </c>
      <c r="M8" s="36" t="s">
        <v>59</v>
      </c>
      <c r="N8" s="36" t="s">
        <v>61</v>
      </c>
      <c r="O8" s="37" t="s">
        <v>61</v>
      </c>
      <c r="P8" s="28">
        <f t="shared" ref="P8:P26" si="1">AND($K$5&lt;&gt;"",K8&lt;&gt;"")+AND($L$5&lt;&gt;"",L8&lt;&gt;"")+AND($M$5&lt;&gt;"",M8&lt;&gt;"")+AND($N$5&lt;&gt;"",N8&lt;&gt;"")+AND($O$5&lt;&gt;"",O8&lt;&gt;"")</f>
        <v>5</v>
      </c>
      <c r="Q8" s="38" t="s">
        <v>60</v>
      </c>
      <c r="R8" s="36" t="s">
        <v>60</v>
      </c>
      <c r="S8" s="36" t="s">
        <v>61</v>
      </c>
      <c r="T8" s="36" t="s">
        <v>61</v>
      </c>
      <c r="U8" s="37"/>
      <c r="V8" s="28">
        <f t="shared" ref="V8:V26" si="2">AND($Q$5&lt;&gt;"",Q8&lt;&gt;"")+AND($R$5&lt;&gt;"",R8&lt;&gt;"")+AND($S$5&lt;&gt;"",S8&lt;&gt;"")+AND($T$5&lt;&gt;"",T8&lt;&gt;"")+AND($U$5&lt;&gt;"",U8&lt;&gt;"")</f>
        <v>4</v>
      </c>
      <c r="W8" s="38"/>
      <c r="X8" s="36"/>
      <c r="Y8" s="36"/>
      <c r="Z8" s="36"/>
      <c r="AA8" s="37"/>
      <c r="AB8" s="28">
        <f t="shared" ref="AB8:AB26" si="3">AND($W$5&lt;&gt;"",W8&lt;&gt;"")+AND($X$5&lt;&gt;"",X8&lt;&gt;"")+AND($Y$5&lt;&gt;"",Y8&lt;&gt;"")+AND($Z$5&lt;&gt;"",Z8&lt;&gt;"")+AND($AA$5&lt;&gt;"",AA8&lt;&gt;"")</f>
        <v>0</v>
      </c>
      <c r="AC8" s="38"/>
      <c r="AD8" s="36"/>
      <c r="AE8" s="36"/>
      <c r="AF8" s="36"/>
      <c r="AG8" s="37"/>
      <c r="AH8" s="31">
        <f t="shared" ref="AH8:AH26" si="4">AND($AC$5&lt;&gt;"",AC8&lt;&gt;"")+AND($AD$5&lt;&gt;"",AD8&lt;&gt;"")+AND($AE$5&lt;&gt;"",AE8&lt;&gt;"")+AND($AF$5&lt;&gt;"",AF8&lt;&gt;"")+AND($AG$5&lt;&gt;"",AG8&lt;&gt;"")</f>
        <v>0</v>
      </c>
      <c r="AI8" s="63">
        <f t="shared" ref="AI8:AI26" si="5">J8+P8+V8+AB8+AH8</f>
        <v>9</v>
      </c>
      <c r="AJ8" s="22"/>
      <c r="AL8" s="32" t="s">
        <v>53</v>
      </c>
      <c r="AM8">
        <v>7</v>
      </c>
    </row>
    <row r="9" spans="1:41" s="32" customFormat="1" ht="15.75" customHeight="1" x14ac:dyDescent="0.2">
      <c r="A9" s="22"/>
      <c r="B9" s="33">
        <v>3</v>
      </c>
      <c r="C9" s="34" t="s">
        <v>11</v>
      </c>
      <c r="D9" s="35" t="s">
        <v>28</v>
      </c>
      <c r="E9" s="70"/>
      <c r="F9" s="36"/>
      <c r="G9" s="36"/>
      <c r="H9" s="36"/>
      <c r="I9" s="37"/>
      <c r="J9" s="28">
        <f t="shared" si="0"/>
        <v>0</v>
      </c>
      <c r="K9" s="38"/>
      <c r="L9" s="36"/>
      <c r="M9" s="36"/>
      <c r="N9" s="36"/>
      <c r="O9" s="37"/>
      <c r="P9" s="28">
        <f t="shared" si="1"/>
        <v>0</v>
      </c>
      <c r="Q9" s="38"/>
      <c r="R9" s="36"/>
      <c r="S9" s="36"/>
      <c r="T9" s="36"/>
      <c r="U9" s="37"/>
      <c r="V9" s="28">
        <f t="shared" si="2"/>
        <v>0</v>
      </c>
      <c r="W9" s="38"/>
      <c r="X9" s="36"/>
      <c r="Y9" s="36"/>
      <c r="Z9" s="36"/>
      <c r="AA9" s="37"/>
      <c r="AB9" s="28">
        <f t="shared" si="3"/>
        <v>0</v>
      </c>
      <c r="AC9" s="38"/>
      <c r="AD9" s="36"/>
      <c r="AE9" s="36"/>
      <c r="AF9" s="36"/>
      <c r="AG9" s="37"/>
      <c r="AH9" s="31">
        <f t="shared" si="4"/>
        <v>0</v>
      </c>
      <c r="AI9" s="63">
        <f t="shared" si="5"/>
        <v>0</v>
      </c>
      <c r="AJ9" s="22"/>
      <c r="AL9" s="32" t="s">
        <v>52</v>
      </c>
      <c r="AM9">
        <v>8</v>
      </c>
    </row>
    <row r="10" spans="1:41" s="32" customFormat="1" ht="15.75" customHeight="1" x14ac:dyDescent="0.2">
      <c r="A10" s="22"/>
      <c r="B10" s="33">
        <v>4</v>
      </c>
      <c r="C10" s="34" t="s">
        <v>12</v>
      </c>
      <c r="D10" s="35" t="s">
        <v>29</v>
      </c>
      <c r="E10" s="70"/>
      <c r="F10" s="36"/>
      <c r="G10" s="36"/>
      <c r="H10" s="36"/>
      <c r="I10" s="37"/>
      <c r="J10" s="28">
        <f t="shared" si="0"/>
        <v>0</v>
      </c>
      <c r="K10" s="38"/>
      <c r="L10" s="36"/>
      <c r="M10" s="36"/>
      <c r="N10" s="36"/>
      <c r="O10" s="37"/>
      <c r="P10" s="28">
        <f t="shared" si="1"/>
        <v>0</v>
      </c>
      <c r="Q10" s="38"/>
      <c r="R10" s="36"/>
      <c r="S10" s="36"/>
      <c r="T10" s="36"/>
      <c r="U10" s="37"/>
      <c r="V10" s="28">
        <f t="shared" si="2"/>
        <v>0</v>
      </c>
      <c r="W10" s="38"/>
      <c r="X10" s="36"/>
      <c r="Y10" s="36"/>
      <c r="Z10" s="36"/>
      <c r="AA10" s="37"/>
      <c r="AB10" s="28">
        <f t="shared" si="3"/>
        <v>0</v>
      </c>
      <c r="AC10" s="38"/>
      <c r="AD10" s="36"/>
      <c r="AE10" s="36"/>
      <c r="AF10" s="36"/>
      <c r="AG10" s="37"/>
      <c r="AH10" s="31">
        <f t="shared" si="4"/>
        <v>0</v>
      </c>
      <c r="AI10" s="63">
        <f t="shared" si="5"/>
        <v>0</v>
      </c>
      <c r="AJ10" s="22"/>
      <c r="AL10" s="32" t="s">
        <v>49</v>
      </c>
      <c r="AM10">
        <v>9</v>
      </c>
    </row>
    <row r="11" spans="1:41" s="32" customFormat="1" ht="15.75" customHeight="1" x14ac:dyDescent="0.2">
      <c r="A11" s="22"/>
      <c r="B11" s="33">
        <v>5</v>
      </c>
      <c r="C11" s="34" t="s">
        <v>13</v>
      </c>
      <c r="D11" s="35" t="s">
        <v>30</v>
      </c>
      <c r="E11" s="70"/>
      <c r="F11" s="36"/>
      <c r="G11" s="36"/>
      <c r="H11" s="36"/>
      <c r="I11" s="37"/>
      <c r="J11" s="28">
        <f t="shared" si="0"/>
        <v>0</v>
      </c>
      <c r="K11" s="38"/>
      <c r="L11" s="36"/>
      <c r="M11" s="36"/>
      <c r="N11" s="36"/>
      <c r="O11" s="37"/>
      <c r="P11" s="28">
        <f t="shared" si="1"/>
        <v>0</v>
      </c>
      <c r="Q11" s="38"/>
      <c r="R11" s="36"/>
      <c r="S11" s="36"/>
      <c r="T11" s="36"/>
      <c r="U11" s="37"/>
      <c r="V11" s="28">
        <f t="shared" si="2"/>
        <v>0</v>
      </c>
      <c r="W11" s="38"/>
      <c r="X11" s="36"/>
      <c r="Y11" s="36"/>
      <c r="Z11" s="36"/>
      <c r="AA11" s="37"/>
      <c r="AB11" s="28">
        <f t="shared" si="3"/>
        <v>0</v>
      </c>
      <c r="AC11" s="38"/>
      <c r="AD11" s="36"/>
      <c r="AE11" s="36"/>
      <c r="AF11" s="36"/>
      <c r="AG11" s="37"/>
      <c r="AH11" s="31">
        <f t="shared" si="4"/>
        <v>0</v>
      </c>
      <c r="AI11" s="63">
        <f t="shared" si="5"/>
        <v>0</v>
      </c>
      <c r="AJ11" s="22"/>
      <c r="AL11" s="32" t="s">
        <v>48</v>
      </c>
      <c r="AM11">
        <v>10</v>
      </c>
    </row>
    <row r="12" spans="1:41" s="32" customFormat="1" ht="15.75" customHeight="1" x14ac:dyDescent="0.2">
      <c r="A12" s="22"/>
      <c r="B12" s="33">
        <v>6</v>
      </c>
      <c r="C12" s="34" t="s">
        <v>14</v>
      </c>
      <c r="D12" s="35" t="s">
        <v>31</v>
      </c>
      <c r="E12" s="70"/>
      <c r="F12" s="36"/>
      <c r="G12" s="36"/>
      <c r="H12" s="36"/>
      <c r="I12" s="37"/>
      <c r="J12" s="28">
        <f t="shared" si="0"/>
        <v>0</v>
      </c>
      <c r="K12" s="38"/>
      <c r="L12" s="36"/>
      <c r="M12" s="36"/>
      <c r="N12" s="36"/>
      <c r="O12" s="37"/>
      <c r="P12" s="28">
        <f t="shared" si="1"/>
        <v>0</v>
      </c>
      <c r="Q12" s="38"/>
      <c r="R12" s="36"/>
      <c r="S12" s="36"/>
      <c r="T12" s="36"/>
      <c r="U12" s="37"/>
      <c r="V12" s="28">
        <f t="shared" si="2"/>
        <v>0</v>
      </c>
      <c r="W12" s="38"/>
      <c r="X12" s="36"/>
      <c r="Y12" s="36"/>
      <c r="Z12" s="36"/>
      <c r="AA12" s="37"/>
      <c r="AB12" s="28">
        <f t="shared" si="3"/>
        <v>0</v>
      </c>
      <c r="AC12" s="38"/>
      <c r="AD12" s="36"/>
      <c r="AE12" s="36"/>
      <c r="AF12" s="36"/>
      <c r="AG12" s="37"/>
      <c r="AH12" s="31">
        <f t="shared" si="4"/>
        <v>0</v>
      </c>
      <c r="AI12" s="63">
        <f t="shared" si="5"/>
        <v>0</v>
      </c>
      <c r="AJ12" s="22"/>
      <c r="AL12" s="32" t="s">
        <v>51</v>
      </c>
      <c r="AM12">
        <v>11</v>
      </c>
    </row>
    <row r="13" spans="1:41" s="32" customFormat="1" ht="15.75" customHeight="1" x14ac:dyDescent="0.2">
      <c r="A13" s="22"/>
      <c r="B13" s="33">
        <v>7</v>
      </c>
      <c r="C13" s="34" t="s">
        <v>0</v>
      </c>
      <c r="D13" s="35" t="s">
        <v>32</v>
      </c>
      <c r="E13" s="70"/>
      <c r="F13" s="36"/>
      <c r="G13" s="36"/>
      <c r="H13" s="36"/>
      <c r="I13" s="37"/>
      <c r="J13" s="28">
        <f t="shared" si="0"/>
        <v>0</v>
      </c>
      <c r="K13" s="38"/>
      <c r="L13" s="36"/>
      <c r="M13" s="36"/>
      <c r="N13" s="36"/>
      <c r="O13" s="37"/>
      <c r="P13" s="28">
        <f t="shared" si="1"/>
        <v>0</v>
      </c>
      <c r="Q13" s="38"/>
      <c r="R13" s="36"/>
      <c r="S13" s="36"/>
      <c r="T13" s="36"/>
      <c r="U13" s="37"/>
      <c r="V13" s="28">
        <f t="shared" si="2"/>
        <v>0</v>
      </c>
      <c r="W13" s="38"/>
      <c r="X13" s="36"/>
      <c r="Y13" s="36"/>
      <c r="Z13" s="36"/>
      <c r="AA13" s="37"/>
      <c r="AB13" s="28">
        <f t="shared" si="3"/>
        <v>0</v>
      </c>
      <c r="AC13" s="38"/>
      <c r="AD13" s="36"/>
      <c r="AE13" s="36"/>
      <c r="AF13" s="36"/>
      <c r="AG13" s="37"/>
      <c r="AH13" s="31">
        <f t="shared" si="4"/>
        <v>0</v>
      </c>
      <c r="AI13" s="63">
        <f t="shared" si="5"/>
        <v>0</v>
      </c>
      <c r="AJ13" s="22"/>
      <c r="AL13" s="32" t="s">
        <v>58</v>
      </c>
      <c r="AM13">
        <v>12</v>
      </c>
    </row>
    <row r="14" spans="1:41" s="32" customFormat="1" ht="15.75" customHeight="1" x14ac:dyDescent="0.2">
      <c r="A14" s="22"/>
      <c r="B14" s="33">
        <v>8</v>
      </c>
      <c r="C14" s="34" t="s">
        <v>15</v>
      </c>
      <c r="D14" s="35" t="s">
        <v>33</v>
      </c>
      <c r="E14" s="70"/>
      <c r="F14" s="36"/>
      <c r="G14" s="36"/>
      <c r="H14" s="36"/>
      <c r="I14" s="37"/>
      <c r="J14" s="28">
        <f t="shared" si="0"/>
        <v>0</v>
      </c>
      <c r="K14" s="38"/>
      <c r="L14" s="36"/>
      <c r="M14" s="36"/>
      <c r="N14" s="36"/>
      <c r="O14" s="37"/>
      <c r="P14" s="28">
        <f t="shared" si="1"/>
        <v>0</v>
      </c>
      <c r="Q14" s="38"/>
      <c r="R14" s="36"/>
      <c r="S14" s="36"/>
      <c r="T14" s="36"/>
      <c r="U14" s="37"/>
      <c r="V14" s="28">
        <f t="shared" si="2"/>
        <v>0</v>
      </c>
      <c r="W14" s="38"/>
      <c r="X14" s="36"/>
      <c r="Y14" s="36"/>
      <c r="Z14" s="36"/>
      <c r="AA14" s="37"/>
      <c r="AB14" s="28">
        <f t="shared" si="3"/>
        <v>0</v>
      </c>
      <c r="AC14" s="38"/>
      <c r="AD14" s="36"/>
      <c r="AE14" s="36"/>
      <c r="AF14" s="36"/>
      <c r="AG14" s="37"/>
      <c r="AH14" s="31">
        <f t="shared" si="4"/>
        <v>0</v>
      </c>
      <c r="AI14" s="63">
        <f t="shared" si="5"/>
        <v>0</v>
      </c>
      <c r="AJ14" s="22"/>
    </row>
    <row r="15" spans="1:41" s="32" customFormat="1" ht="15.75" customHeight="1" x14ac:dyDescent="0.2">
      <c r="A15" s="22"/>
      <c r="B15" s="33">
        <v>9</v>
      </c>
      <c r="C15" s="34" t="s">
        <v>16</v>
      </c>
      <c r="D15" s="35" t="s">
        <v>34</v>
      </c>
      <c r="E15" s="70"/>
      <c r="F15" s="36"/>
      <c r="G15" s="36"/>
      <c r="H15" s="36"/>
      <c r="I15" s="37"/>
      <c r="J15" s="28">
        <f t="shared" si="0"/>
        <v>0</v>
      </c>
      <c r="K15" s="38"/>
      <c r="L15" s="36"/>
      <c r="M15" s="36"/>
      <c r="N15" s="36"/>
      <c r="O15" s="37"/>
      <c r="P15" s="28">
        <f t="shared" si="1"/>
        <v>0</v>
      </c>
      <c r="Q15" s="38"/>
      <c r="R15" s="36"/>
      <c r="S15" s="36"/>
      <c r="T15" s="36"/>
      <c r="U15" s="37"/>
      <c r="V15" s="28">
        <f t="shared" si="2"/>
        <v>0</v>
      </c>
      <c r="W15" s="38" t="s">
        <v>61</v>
      </c>
      <c r="X15" s="36" t="s">
        <v>61</v>
      </c>
      <c r="Y15" s="36" t="s">
        <v>61</v>
      </c>
      <c r="Z15" s="36"/>
      <c r="AA15" s="37"/>
      <c r="AB15" s="28">
        <f t="shared" si="3"/>
        <v>3</v>
      </c>
      <c r="AC15" s="38"/>
      <c r="AD15" s="36"/>
      <c r="AE15" s="36"/>
      <c r="AF15" s="36"/>
      <c r="AG15" s="37"/>
      <c r="AH15" s="31">
        <f t="shared" si="4"/>
        <v>0</v>
      </c>
      <c r="AI15" s="63">
        <f t="shared" si="5"/>
        <v>3</v>
      </c>
      <c r="AJ15" s="22"/>
    </row>
    <row r="16" spans="1:41" s="32" customFormat="1" ht="15.75" customHeight="1" x14ac:dyDescent="0.2">
      <c r="A16" s="22"/>
      <c r="B16" s="33">
        <v>10</v>
      </c>
      <c r="C16" s="34" t="s">
        <v>17</v>
      </c>
      <c r="D16" s="35" t="s">
        <v>35</v>
      </c>
      <c r="E16" s="70"/>
      <c r="F16" s="36"/>
      <c r="G16" s="36"/>
      <c r="H16" s="36"/>
      <c r="I16" s="37"/>
      <c r="J16" s="28">
        <f t="shared" si="0"/>
        <v>0</v>
      </c>
      <c r="K16" s="38"/>
      <c r="L16" s="36"/>
      <c r="M16" s="36"/>
      <c r="N16" s="36"/>
      <c r="O16" s="37"/>
      <c r="P16" s="28">
        <f t="shared" si="1"/>
        <v>0</v>
      </c>
      <c r="Q16" s="38"/>
      <c r="R16" s="36"/>
      <c r="S16" s="36"/>
      <c r="T16" s="36"/>
      <c r="U16" s="37"/>
      <c r="V16" s="28">
        <f t="shared" si="2"/>
        <v>0</v>
      </c>
      <c r="W16" s="38"/>
      <c r="X16" s="36"/>
      <c r="Y16" s="36"/>
      <c r="Z16" s="36"/>
      <c r="AA16" s="37"/>
      <c r="AB16" s="28">
        <f t="shared" si="3"/>
        <v>0</v>
      </c>
      <c r="AC16" s="38"/>
      <c r="AD16" s="36"/>
      <c r="AE16" s="36"/>
      <c r="AF16" s="36"/>
      <c r="AG16" s="37"/>
      <c r="AH16" s="31">
        <f t="shared" si="4"/>
        <v>0</v>
      </c>
      <c r="AI16" s="63">
        <f t="shared" si="5"/>
        <v>0</v>
      </c>
      <c r="AJ16" s="22"/>
    </row>
    <row r="17" spans="1:36" s="42" customFormat="1" ht="15.75" customHeight="1" x14ac:dyDescent="0.2">
      <c r="A17" s="22"/>
      <c r="B17" s="39">
        <v>11</v>
      </c>
      <c r="C17" s="40" t="s">
        <v>18</v>
      </c>
      <c r="D17" s="41" t="s">
        <v>1</v>
      </c>
      <c r="E17" s="70"/>
      <c r="F17" s="36"/>
      <c r="G17" s="36"/>
      <c r="H17" s="36"/>
      <c r="I17" s="37"/>
      <c r="J17" s="28">
        <f t="shared" si="0"/>
        <v>0</v>
      </c>
      <c r="K17" s="38"/>
      <c r="L17" s="36"/>
      <c r="M17" s="36"/>
      <c r="N17" s="36"/>
      <c r="O17" s="37"/>
      <c r="P17" s="28">
        <f t="shared" si="1"/>
        <v>0</v>
      </c>
      <c r="Q17" s="38"/>
      <c r="R17" s="36"/>
      <c r="S17" s="36"/>
      <c r="T17" s="36"/>
      <c r="U17" s="37"/>
      <c r="V17" s="28">
        <f t="shared" si="2"/>
        <v>0</v>
      </c>
      <c r="W17" s="38"/>
      <c r="X17" s="36"/>
      <c r="Y17" s="36"/>
      <c r="Z17" s="36"/>
      <c r="AA17" s="37"/>
      <c r="AB17" s="28">
        <f t="shared" si="3"/>
        <v>0</v>
      </c>
      <c r="AC17" s="38"/>
      <c r="AD17" s="36"/>
      <c r="AE17" s="36"/>
      <c r="AF17" s="36"/>
      <c r="AG17" s="37"/>
      <c r="AH17" s="31">
        <f t="shared" si="4"/>
        <v>0</v>
      </c>
      <c r="AI17" s="63">
        <f t="shared" si="5"/>
        <v>0</v>
      </c>
      <c r="AJ17" s="22"/>
    </row>
    <row r="18" spans="1:36" s="32" customFormat="1" ht="15.75" customHeight="1" x14ac:dyDescent="0.2">
      <c r="A18" s="22"/>
      <c r="B18" s="33">
        <v>12</v>
      </c>
      <c r="C18" s="34" t="s">
        <v>19</v>
      </c>
      <c r="D18" s="35" t="s">
        <v>36</v>
      </c>
      <c r="E18" s="70"/>
      <c r="F18" s="36"/>
      <c r="G18" s="36"/>
      <c r="H18" s="36"/>
      <c r="I18" s="37"/>
      <c r="J18" s="28">
        <f t="shared" si="0"/>
        <v>0</v>
      </c>
      <c r="K18" s="38"/>
      <c r="L18" s="36"/>
      <c r="M18" s="36"/>
      <c r="N18" s="36"/>
      <c r="O18" s="37"/>
      <c r="P18" s="28">
        <f t="shared" si="1"/>
        <v>0</v>
      </c>
      <c r="Q18" s="38"/>
      <c r="R18" s="36" t="s">
        <v>59</v>
      </c>
      <c r="S18" s="36" t="s">
        <v>59</v>
      </c>
      <c r="T18" s="36"/>
      <c r="U18" s="37"/>
      <c r="V18" s="28">
        <f t="shared" si="2"/>
        <v>2</v>
      </c>
      <c r="W18" s="38"/>
      <c r="X18" s="36"/>
      <c r="Y18" s="36"/>
      <c r="Z18" s="36"/>
      <c r="AA18" s="37"/>
      <c r="AB18" s="28">
        <f t="shared" si="3"/>
        <v>0</v>
      </c>
      <c r="AC18" s="38" t="s">
        <v>59</v>
      </c>
      <c r="AD18" s="36" t="s">
        <v>59</v>
      </c>
      <c r="AE18" s="36"/>
      <c r="AF18" s="36"/>
      <c r="AG18" s="37"/>
      <c r="AH18" s="31">
        <f t="shared" si="4"/>
        <v>2</v>
      </c>
      <c r="AI18" s="63">
        <f t="shared" si="5"/>
        <v>4</v>
      </c>
      <c r="AJ18" s="22"/>
    </row>
    <row r="19" spans="1:36" s="32" customFormat="1" ht="15.75" customHeight="1" x14ac:dyDescent="0.2">
      <c r="A19" s="22"/>
      <c r="B19" s="33">
        <v>13</v>
      </c>
      <c r="C19" s="34" t="s">
        <v>20</v>
      </c>
      <c r="D19" s="35" t="s">
        <v>37</v>
      </c>
      <c r="E19" s="70"/>
      <c r="F19" s="36"/>
      <c r="G19" s="36"/>
      <c r="H19" s="36"/>
      <c r="I19" s="37"/>
      <c r="J19" s="28">
        <f t="shared" si="0"/>
        <v>0</v>
      </c>
      <c r="K19" s="38"/>
      <c r="L19" s="36"/>
      <c r="M19" s="36"/>
      <c r="N19" s="36" t="s">
        <v>60</v>
      </c>
      <c r="O19" s="37" t="s">
        <v>60</v>
      </c>
      <c r="P19" s="28">
        <f t="shared" si="1"/>
        <v>2</v>
      </c>
      <c r="Q19" s="38"/>
      <c r="R19" s="36"/>
      <c r="S19" s="36"/>
      <c r="T19" s="36"/>
      <c r="U19" s="37"/>
      <c r="V19" s="28">
        <f t="shared" si="2"/>
        <v>0</v>
      </c>
      <c r="W19" s="38"/>
      <c r="X19" s="36"/>
      <c r="Y19" s="36"/>
      <c r="Z19" s="36"/>
      <c r="AA19" s="37"/>
      <c r="AB19" s="28">
        <f t="shared" si="3"/>
        <v>0</v>
      </c>
      <c r="AC19" s="38"/>
      <c r="AD19" s="36"/>
      <c r="AE19" s="36"/>
      <c r="AF19" s="36"/>
      <c r="AG19" s="37"/>
      <c r="AH19" s="31">
        <f t="shared" si="4"/>
        <v>0</v>
      </c>
      <c r="AI19" s="63">
        <f t="shared" si="5"/>
        <v>2</v>
      </c>
      <c r="AJ19" s="22"/>
    </row>
    <row r="20" spans="1:36" s="32" customFormat="1" ht="15.75" customHeight="1" x14ac:dyDescent="0.2">
      <c r="A20" s="22"/>
      <c r="B20" s="33">
        <v>14</v>
      </c>
      <c r="C20" s="34" t="s">
        <v>21</v>
      </c>
      <c r="D20" s="35" t="s">
        <v>38</v>
      </c>
      <c r="E20" s="70"/>
      <c r="F20" s="36"/>
      <c r="G20" s="36"/>
      <c r="H20" s="36"/>
      <c r="I20" s="37"/>
      <c r="J20" s="28">
        <f t="shared" si="0"/>
        <v>0</v>
      </c>
      <c r="K20" s="38"/>
      <c r="L20" s="36"/>
      <c r="M20" s="36"/>
      <c r="N20" s="36"/>
      <c r="O20" s="37"/>
      <c r="P20" s="28">
        <f t="shared" si="1"/>
        <v>0</v>
      </c>
      <c r="Q20" s="38"/>
      <c r="R20" s="36"/>
      <c r="S20" s="36"/>
      <c r="T20" s="36"/>
      <c r="U20" s="37"/>
      <c r="V20" s="28">
        <f t="shared" si="2"/>
        <v>0</v>
      </c>
      <c r="W20" s="38"/>
      <c r="X20" s="36"/>
      <c r="Y20" s="36"/>
      <c r="Z20" s="36"/>
      <c r="AA20" s="37"/>
      <c r="AB20" s="28">
        <f t="shared" si="3"/>
        <v>0</v>
      </c>
      <c r="AC20" s="38"/>
      <c r="AD20" s="36"/>
      <c r="AE20" s="36"/>
      <c r="AF20" s="36"/>
      <c r="AG20" s="37"/>
      <c r="AH20" s="31">
        <f t="shared" si="4"/>
        <v>0</v>
      </c>
      <c r="AI20" s="63">
        <f t="shared" si="5"/>
        <v>0</v>
      </c>
      <c r="AJ20" s="22"/>
    </row>
    <row r="21" spans="1:36" s="32" customFormat="1" ht="15.75" customHeight="1" x14ac:dyDescent="0.2">
      <c r="A21" s="22"/>
      <c r="B21" s="33">
        <v>15</v>
      </c>
      <c r="C21" s="34" t="s">
        <v>22</v>
      </c>
      <c r="D21" s="35" t="s">
        <v>39</v>
      </c>
      <c r="E21" s="70"/>
      <c r="F21" s="36"/>
      <c r="G21" s="36"/>
      <c r="H21" s="36"/>
      <c r="I21" s="37"/>
      <c r="J21" s="28">
        <f t="shared" si="0"/>
        <v>0</v>
      </c>
      <c r="K21" s="38"/>
      <c r="L21" s="36"/>
      <c r="M21" s="36"/>
      <c r="N21" s="36"/>
      <c r="O21" s="37"/>
      <c r="P21" s="28">
        <f t="shared" si="1"/>
        <v>0</v>
      </c>
      <c r="Q21" s="38"/>
      <c r="R21" s="36"/>
      <c r="S21" s="36"/>
      <c r="T21" s="36"/>
      <c r="U21" s="37"/>
      <c r="V21" s="28">
        <f t="shared" si="2"/>
        <v>0</v>
      </c>
      <c r="W21" s="38"/>
      <c r="X21" s="36"/>
      <c r="Y21" s="36"/>
      <c r="Z21" s="36"/>
      <c r="AA21" s="37"/>
      <c r="AB21" s="28">
        <f t="shared" si="3"/>
        <v>0</v>
      </c>
      <c r="AC21" s="38"/>
      <c r="AD21" s="36"/>
      <c r="AE21" s="36"/>
      <c r="AF21" s="36"/>
      <c r="AG21" s="37"/>
      <c r="AH21" s="31">
        <f t="shared" si="4"/>
        <v>0</v>
      </c>
      <c r="AI21" s="63">
        <f t="shared" si="5"/>
        <v>0</v>
      </c>
      <c r="AJ21" s="22"/>
    </row>
    <row r="22" spans="1:36" s="32" customFormat="1" ht="15.75" customHeight="1" x14ac:dyDescent="0.2">
      <c r="A22" s="22"/>
      <c r="B22" s="33">
        <v>16</v>
      </c>
      <c r="C22" s="34" t="s">
        <v>23</v>
      </c>
      <c r="D22" s="35" t="s">
        <v>2</v>
      </c>
      <c r="E22" s="70"/>
      <c r="F22" s="36"/>
      <c r="G22" s="36"/>
      <c r="H22" s="36"/>
      <c r="I22" s="37"/>
      <c r="J22" s="28">
        <f t="shared" si="0"/>
        <v>0</v>
      </c>
      <c r="K22" s="38"/>
      <c r="L22" s="36"/>
      <c r="M22" s="36"/>
      <c r="N22" s="36"/>
      <c r="O22" s="37"/>
      <c r="P22" s="28">
        <f t="shared" si="1"/>
        <v>0</v>
      </c>
      <c r="Q22" s="38"/>
      <c r="R22" s="36"/>
      <c r="S22" s="36"/>
      <c r="T22" s="36"/>
      <c r="U22" s="37"/>
      <c r="V22" s="28">
        <f t="shared" si="2"/>
        <v>0</v>
      </c>
      <c r="W22" s="38"/>
      <c r="X22" s="36"/>
      <c r="Y22" s="36"/>
      <c r="Z22" s="36"/>
      <c r="AA22" s="37"/>
      <c r="AB22" s="28">
        <f t="shared" si="3"/>
        <v>0</v>
      </c>
      <c r="AC22" s="38"/>
      <c r="AD22" s="36"/>
      <c r="AE22" s="36"/>
      <c r="AF22" s="36"/>
      <c r="AG22" s="37"/>
      <c r="AH22" s="31">
        <f t="shared" si="4"/>
        <v>0</v>
      </c>
      <c r="AI22" s="63">
        <f t="shared" si="5"/>
        <v>0</v>
      </c>
      <c r="AJ22" s="22"/>
    </row>
    <row r="23" spans="1:36" s="32" customFormat="1" ht="15.75" customHeight="1" x14ac:dyDescent="0.2">
      <c r="A23" s="22"/>
      <c r="B23" s="33">
        <v>17</v>
      </c>
      <c r="C23" s="34" t="s">
        <v>24</v>
      </c>
      <c r="D23" s="35" t="s">
        <v>31</v>
      </c>
      <c r="E23" s="70"/>
      <c r="F23" s="36"/>
      <c r="G23" s="36"/>
      <c r="H23" s="36"/>
      <c r="I23" s="37"/>
      <c r="J23" s="28">
        <f t="shared" si="0"/>
        <v>0</v>
      </c>
      <c r="K23" s="38"/>
      <c r="L23" s="36" t="s">
        <v>61</v>
      </c>
      <c r="M23" s="36" t="s">
        <v>61</v>
      </c>
      <c r="N23" s="36"/>
      <c r="O23" s="37"/>
      <c r="P23" s="28">
        <f t="shared" si="1"/>
        <v>2</v>
      </c>
      <c r="Q23" s="38"/>
      <c r="R23" s="36"/>
      <c r="S23" s="36"/>
      <c r="T23" s="36"/>
      <c r="U23" s="37"/>
      <c r="V23" s="28">
        <f t="shared" si="2"/>
        <v>0</v>
      </c>
      <c r="W23" s="38"/>
      <c r="X23" s="36"/>
      <c r="Y23" s="36" t="s">
        <v>61</v>
      </c>
      <c r="Z23" s="36" t="s">
        <v>61</v>
      </c>
      <c r="AA23" s="37"/>
      <c r="AB23" s="28">
        <f t="shared" si="3"/>
        <v>2</v>
      </c>
      <c r="AC23" s="38"/>
      <c r="AD23" s="36"/>
      <c r="AE23" s="36" t="s">
        <v>60</v>
      </c>
      <c r="AF23" s="36" t="s">
        <v>60</v>
      </c>
      <c r="AG23" s="37" t="s">
        <v>59</v>
      </c>
      <c r="AH23" s="31">
        <f t="shared" si="4"/>
        <v>3</v>
      </c>
      <c r="AI23" s="63">
        <f t="shared" si="5"/>
        <v>7</v>
      </c>
      <c r="AJ23" s="22"/>
    </row>
    <row r="24" spans="1:36" s="32" customFormat="1" ht="15.75" customHeight="1" x14ac:dyDescent="0.2">
      <c r="A24" s="22"/>
      <c r="B24" s="33">
        <v>18</v>
      </c>
      <c r="C24" s="34" t="s">
        <v>25</v>
      </c>
      <c r="D24" s="35" t="s">
        <v>40</v>
      </c>
      <c r="E24" s="70"/>
      <c r="F24" s="36"/>
      <c r="G24" s="36"/>
      <c r="H24" s="36"/>
      <c r="I24" s="37"/>
      <c r="J24" s="28">
        <f t="shared" si="0"/>
        <v>0</v>
      </c>
      <c r="K24" s="38"/>
      <c r="L24" s="36"/>
      <c r="M24" s="36"/>
      <c r="N24" s="36"/>
      <c r="O24" s="37"/>
      <c r="P24" s="28">
        <f t="shared" si="1"/>
        <v>0</v>
      </c>
      <c r="Q24" s="38"/>
      <c r="R24" s="36"/>
      <c r="S24" s="36"/>
      <c r="T24" s="36"/>
      <c r="U24" s="37"/>
      <c r="V24" s="28">
        <f t="shared" si="2"/>
        <v>0</v>
      </c>
      <c r="W24" s="38"/>
      <c r="X24" s="36"/>
      <c r="Y24" s="36"/>
      <c r="Z24" s="36"/>
      <c r="AA24" s="37"/>
      <c r="AB24" s="28">
        <f t="shared" si="3"/>
        <v>0</v>
      </c>
      <c r="AC24" s="38"/>
      <c r="AD24" s="36"/>
      <c r="AE24" s="36"/>
      <c r="AF24" s="36"/>
      <c r="AG24" s="37"/>
      <c r="AH24" s="31">
        <f t="shared" si="4"/>
        <v>0</v>
      </c>
      <c r="AI24" s="63">
        <f t="shared" si="5"/>
        <v>0</v>
      </c>
      <c r="AJ24" s="22"/>
    </row>
    <row r="25" spans="1:36" s="32" customFormat="1" ht="15.75" customHeight="1" x14ac:dyDescent="0.2">
      <c r="A25" s="22"/>
      <c r="B25" s="33">
        <v>19</v>
      </c>
      <c r="C25" s="34" t="s">
        <v>44</v>
      </c>
      <c r="D25" s="35" t="s">
        <v>45</v>
      </c>
      <c r="E25" s="70"/>
      <c r="F25" s="36"/>
      <c r="G25" s="36"/>
      <c r="H25" s="36"/>
      <c r="I25" s="37"/>
      <c r="J25" s="28">
        <f t="shared" si="0"/>
        <v>0</v>
      </c>
      <c r="K25" s="38"/>
      <c r="L25" s="36"/>
      <c r="M25" s="36"/>
      <c r="N25" s="36"/>
      <c r="O25" s="37"/>
      <c r="P25" s="28">
        <f t="shared" si="1"/>
        <v>0</v>
      </c>
      <c r="Q25" s="38"/>
      <c r="R25" s="36"/>
      <c r="S25" s="36"/>
      <c r="T25" s="36"/>
      <c r="U25" s="37"/>
      <c r="V25" s="28">
        <f t="shared" si="2"/>
        <v>0</v>
      </c>
      <c r="W25" s="38"/>
      <c r="X25" s="36"/>
      <c r="Y25" s="36"/>
      <c r="Z25" s="36"/>
      <c r="AA25" s="37"/>
      <c r="AB25" s="28">
        <f t="shared" si="3"/>
        <v>0</v>
      </c>
      <c r="AC25" s="38"/>
      <c r="AD25" s="36"/>
      <c r="AE25" s="36"/>
      <c r="AF25" s="36"/>
      <c r="AG25" s="37"/>
      <c r="AH25" s="31">
        <f t="shared" si="4"/>
        <v>0</v>
      </c>
      <c r="AI25" s="63">
        <f t="shared" si="5"/>
        <v>0</v>
      </c>
      <c r="AJ25" s="22"/>
    </row>
    <row r="26" spans="1:36" s="32" customFormat="1" ht="15.75" customHeight="1" thickBot="1" x14ac:dyDescent="0.25">
      <c r="A26" s="22"/>
      <c r="B26" s="43">
        <v>20</v>
      </c>
      <c r="C26" s="44"/>
      <c r="D26" s="45"/>
      <c r="E26" s="71"/>
      <c r="F26" s="46"/>
      <c r="G26" s="46"/>
      <c r="H26" s="46"/>
      <c r="I26" s="47"/>
      <c r="J26" s="28">
        <f t="shared" si="0"/>
        <v>0</v>
      </c>
      <c r="K26" s="48"/>
      <c r="L26" s="46"/>
      <c r="M26" s="46"/>
      <c r="N26" s="46"/>
      <c r="O26" s="47"/>
      <c r="P26" s="28">
        <f t="shared" si="1"/>
        <v>0</v>
      </c>
      <c r="Q26" s="48"/>
      <c r="R26" s="46"/>
      <c r="S26" s="46"/>
      <c r="T26" s="46"/>
      <c r="U26" s="47"/>
      <c r="V26" s="28">
        <f t="shared" si="2"/>
        <v>0</v>
      </c>
      <c r="W26" s="48"/>
      <c r="X26" s="46"/>
      <c r="Y26" s="46"/>
      <c r="Z26" s="46"/>
      <c r="AA26" s="47"/>
      <c r="AB26" s="28">
        <f t="shared" si="3"/>
        <v>0</v>
      </c>
      <c r="AC26" s="48"/>
      <c r="AD26" s="46"/>
      <c r="AE26" s="46"/>
      <c r="AF26" s="46"/>
      <c r="AG26" s="47"/>
      <c r="AH26" s="31">
        <f t="shared" si="4"/>
        <v>0</v>
      </c>
      <c r="AI26" s="64">
        <f t="shared" si="5"/>
        <v>0</v>
      </c>
      <c r="AJ26" s="22"/>
    </row>
    <row r="27" spans="1:36" ht="6.75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 x14ac:dyDescent="0.2">
      <c r="A28" s="7"/>
      <c r="B28" s="2"/>
      <c r="C28" s="16" t="s">
        <v>8</v>
      </c>
      <c r="D28" s="17" t="s">
        <v>41</v>
      </c>
      <c r="E28" s="17"/>
      <c r="F28" s="17" t="s">
        <v>42</v>
      </c>
      <c r="G28" s="17"/>
      <c r="H28" s="17"/>
      <c r="I28" s="17"/>
      <c r="J28" s="17" t="s">
        <v>43</v>
      </c>
      <c r="K28" s="17"/>
      <c r="L28" s="17"/>
      <c r="M28" s="18"/>
      <c r="N28" s="10"/>
      <c r="O28" s="11"/>
      <c r="P28" s="12"/>
      <c r="Q28" s="13" t="s">
        <v>63</v>
      </c>
      <c r="R28" s="14"/>
      <c r="S28" s="14"/>
      <c r="T28" s="14"/>
      <c r="U28" s="14"/>
      <c r="V28" s="14"/>
      <c r="W28" s="14"/>
      <c r="X28" s="14"/>
      <c r="Y28" s="14"/>
      <c r="Z28" s="14"/>
      <c r="AA28" s="15"/>
      <c r="AB28" s="7"/>
      <c r="AC28" s="19"/>
      <c r="AD28" s="20"/>
      <c r="AE28" s="20"/>
      <c r="AF28" s="20"/>
      <c r="AG28" s="20"/>
      <c r="AH28" s="20"/>
      <c r="AI28" s="21"/>
      <c r="AJ28" s="7"/>
    </row>
    <row r="29" spans="1:36" ht="3.75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</row>
    <row r="30" spans="1:36" ht="48" customHeight="1" x14ac:dyDescent="0.2">
      <c r="A30" s="4"/>
      <c r="B30" s="6" t="s">
        <v>64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5"/>
    </row>
    <row r="31" spans="1:36" hidden="1" x14ac:dyDescent="0.2">
      <c r="K31" s="3"/>
    </row>
  </sheetData>
  <sheetProtection password="C1F4" sheet="1" objects="1" scenarios="1" selectLockedCells="1"/>
  <mergeCells count="5">
    <mergeCell ref="Q28:AA28"/>
    <mergeCell ref="C6:D6"/>
    <mergeCell ref="AC28:AI28"/>
    <mergeCell ref="B30:AI30"/>
    <mergeCell ref="F3:AG3"/>
  </mergeCells>
  <phoneticPr fontId="0" type="noConversion"/>
  <conditionalFormatting sqref="G7:G26">
    <cfRule type="expression" dxfId="47" priority="1" stopIfTrue="1">
      <formula>$G$5=""</formula>
    </cfRule>
    <cfRule type="cellIs" dxfId="46" priority="2" stopIfTrue="1" operator="equal">
      <formula>"K"</formula>
    </cfRule>
    <cfRule type="cellIs" dxfId="45" priority="3" stopIfTrue="1" operator="equal">
      <formula>"D"</formula>
    </cfRule>
  </conditionalFormatting>
  <conditionalFormatting sqref="H7:H26">
    <cfRule type="expression" dxfId="44" priority="4" stopIfTrue="1">
      <formula>$H$5=""</formula>
    </cfRule>
    <cfRule type="cellIs" dxfId="43" priority="5" stopIfTrue="1" operator="equal">
      <formula>"K"</formula>
    </cfRule>
    <cfRule type="cellIs" dxfId="42" priority="6" stopIfTrue="1" operator="equal">
      <formula>"D"</formula>
    </cfRule>
  </conditionalFormatting>
  <conditionalFormatting sqref="I7:I26">
    <cfRule type="expression" dxfId="41" priority="7" stopIfTrue="1">
      <formula>$I$5=""</formula>
    </cfRule>
    <cfRule type="cellIs" dxfId="40" priority="8" stopIfTrue="1" operator="equal">
      <formula>"K"</formula>
    </cfRule>
    <cfRule type="cellIs" dxfId="39" priority="9" stopIfTrue="1" operator="equal">
      <formula>"D"</formula>
    </cfRule>
  </conditionalFormatting>
  <conditionalFormatting sqref="K7:K26">
    <cfRule type="expression" dxfId="38" priority="10" stopIfTrue="1">
      <formula>$K$5=""</formula>
    </cfRule>
    <cfRule type="cellIs" dxfId="37" priority="11" stopIfTrue="1" operator="equal">
      <formula>"K"</formula>
    </cfRule>
    <cfRule type="cellIs" dxfId="36" priority="12" stopIfTrue="1" operator="equal">
      <formula>"D"</formula>
    </cfRule>
  </conditionalFormatting>
  <conditionalFormatting sqref="L7:L26">
    <cfRule type="expression" dxfId="35" priority="13" stopIfTrue="1">
      <formula>$L$5=""</formula>
    </cfRule>
    <cfRule type="cellIs" dxfId="34" priority="14" stopIfTrue="1" operator="equal">
      <formula>"K"</formula>
    </cfRule>
    <cfRule type="cellIs" dxfId="33" priority="15" stopIfTrue="1" operator="equal">
      <formula>"D"</formula>
    </cfRule>
  </conditionalFormatting>
  <conditionalFormatting sqref="M7:M26">
    <cfRule type="expression" dxfId="32" priority="16" stopIfTrue="1">
      <formula>$M$5=""</formula>
    </cfRule>
    <cfRule type="cellIs" dxfId="31" priority="17" stopIfTrue="1" operator="equal">
      <formula>"K"</formula>
    </cfRule>
    <cfRule type="cellIs" dxfId="30" priority="18" stopIfTrue="1" operator="equal">
      <formula>"D"</formula>
    </cfRule>
  </conditionalFormatting>
  <conditionalFormatting sqref="N7:N26">
    <cfRule type="expression" dxfId="29" priority="19" stopIfTrue="1">
      <formula>$N$5=""</formula>
    </cfRule>
    <cfRule type="cellIs" dxfId="28" priority="20" stopIfTrue="1" operator="equal">
      <formula>"K"</formula>
    </cfRule>
    <cfRule type="cellIs" dxfId="27" priority="21" stopIfTrue="1" operator="equal">
      <formula>"D"</formula>
    </cfRule>
  </conditionalFormatting>
  <conditionalFormatting sqref="O7:O26">
    <cfRule type="expression" dxfId="26" priority="22" stopIfTrue="1">
      <formula>$O$5=""</formula>
    </cfRule>
    <cfRule type="cellIs" dxfId="25" priority="23" stopIfTrue="1" operator="equal">
      <formula>"K"</formula>
    </cfRule>
    <cfRule type="cellIs" dxfId="24" priority="24" stopIfTrue="1" operator="equal">
      <formula>"D"</formula>
    </cfRule>
  </conditionalFormatting>
  <conditionalFormatting sqref="Q7:U26 W7:AA26">
    <cfRule type="expression" dxfId="23" priority="25" stopIfTrue="1">
      <formula>$Q$5=""</formula>
    </cfRule>
    <cfRule type="cellIs" dxfId="22" priority="26" stopIfTrue="1" operator="equal">
      <formula>"K"</formula>
    </cfRule>
    <cfRule type="cellIs" dxfId="21" priority="27" stopIfTrue="1" operator="equal">
      <formula>"D"</formula>
    </cfRule>
  </conditionalFormatting>
  <conditionalFormatting sqref="E7:E26">
    <cfRule type="expression" dxfId="20" priority="28" stopIfTrue="1">
      <formula>$E$5=""</formula>
    </cfRule>
    <cfRule type="cellIs" dxfId="19" priority="29" stopIfTrue="1" operator="equal">
      <formula>"K"</formula>
    </cfRule>
    <cfRule type="cellIs" dxfId="18" priority="30" stopIfTrue="1" operator="equal">
      <formula>"D"</formula>
    </cfRule>
  </conditionalFormatting>
  <conditionalFormatting sqref="F7:F26">
    <cfRule type="expression" dxfId="17" priority="31" stopIfTrue="1">
      <formula>$F$5=""</formula>
    </cfRule>
    <cfRule type="cellIs" dxfId="16" priority="32" stopIfTrue="1" operator="equal">
      <formula>"K"</formula>
    </cfRule>
    <cfRule type="cellIs" dxfId="15" priority="33" stopIfTrue="1" operator="equal">
      <formula>"D"</formula>
    </cfRule>
  </conditionalFormatting>
  <conditionalFormatting sqref="AC7:AC26">
    <cfRule type="expression" dxfId="14" priority="34" stopIfTrue="1">
      <formula>$AC$5=""</formula>
    </cfRule>
    <cfRule type="cellIs" dxfId="13" priority="35" stopIfTrue="1" operator="equal">
      <formula>"K"</formula>
    </cfRule>
    <cfRule type="cellIs" dxfId="12" priority="36" stopIfTrue="1" operator="equal">
      <formula>"D"</formula>
    </cfRule>
  </conditionalFormatting>
  <conditionalFormatting sqref="AD7:AD26">
    <cfRule type="expression" dxfId="11" priority="37" stopIfTrue="1">
      <formula>$AD$5=""</formula>
    </cfRule>
    <cfRule type="cellIs" dxfId="10" priority="38" stopIfTrue="1" operator="equal">
      <formula>"K"</formula>
    </cfRule>
    <cfRule type="cellIs" dxfId="9" priority="39" stopIfTrue="1" operator="equal">
      <formula>"D"</formula>
    </cfRule>
  </conditionalFormatting>
  <conditionalFormatting sqref="AE7:AE26">
    <cfRule type="expression" dxfId="8" priority="40" stopIfTrue="1">
      <formula>$AE$5=""</formula>
    </cfRule>
    <cfRule type="cellIs" dxfId="7" priority="41" stopIfTrue="1" operator="equal">
      <formula>"K"</formula>
    </cfRule>
    <cfRule type="cellIs" dxfId="6" priority="42" stopIfTrue="1" operator="equal">
      <formula>"D"</formula>
    </cfRule>
  </conditionalFormatting>
  <conditionalFormatting sqref="AF7:AF26">
    <cfRule type="expression" dxfId="5" priority="43" stopIfTrue="1">
      <formula>$AF$5=""</formula>
    </cfRule>
    <cfRule type="cellIs" dxfId="4" priority="44" stopIfTrue="1" operator="equal">
      <formula>"K"</formula>
    </cfRule>
    <cfRule type="cellIs" dxfId="3" priority="45" stopIfTrue="1" operator="equal">
      <formula>"D"</formula>
    </cfRule>
  </conditionalFormatting>
  <conditionalFormatting sqref="AG7:AG26">
    <cfRule type="expression" dxfId="2" priority="46" stopIfTrue="1">
      <formula>$AG$5=""</formula>
    </cfRule>
    <cfRule type="cellIs" dxfId="1" priority="47" stopIfTrue="1" operator="equal">
      <formula>"K"</formula>
    </cfRule>
    <cfRule type="cellIs" dxfId="0" priority="48" stopIfTrue="1" operator="equal">
      <formula>"D"</formula>
    </cfRule>
  </conditionalFormatting>
  <dataValidations count="2">
    <dataValidation type="list" allowBlank="1" showInputMessage="1" showErrorMessage="1" sqref="C3">
      <formula1>"Januar,Februar,März,April,Mai,Juni,Juli,August,September,Oktober,November,Dezember"</formula1>
    </dataValidation>
    <dataValidation type="list" allowBlank="1" showInputMessage="1" showErrorMessage="1" sqref="E7:I26 AC7:AG26 W7:AA26 Q7:U26 K7:O26">
      <formula1>"U,K,D"</formula1>
    </dataValidation>
  </dataValidations>
  <pageMargins left="0.78740157480314965" right="0.78740157480314965" top="0.98425196850393704" bottom="0.98425196850393704" header="0.51181102362204722" footer="0.51181102362204722"/>
  <pageSetup paperSize="9" scale="99" orientation="landscape" horizontalDpi="4294967293" r:id="rId1"/>
  <headerFooter alignWithMargins="0">
    <oddHeader>&amp;C&amp;14Personalliste abwesende Personen</oddHeader>
    <oddFooter>&amp;L&amp;A&amp;C&amp;F&amp;R&amp;D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Aug 2014</vt:lpstr>
      <vt:lpstr>Daten</vt:lpstr>
      <vt:lpstr>'Aug 2014'!Druckbereich</vt:lpstr>
    </vt:vector>
  </TitlesOfParts>
  <Company>itService Thomas Käflein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Abwesenheitsliste</dc:title>
  <dc:creator>Thomas Käflein</dc:creator>
  <cp:lastModifiedBy>Thomas Käflein</cp:lastModifiedBy>
  <cp:lastPrinted>2014-08-14T20:12:42Z</cp:lastPrinted>
  <dcterms:created xsi:type="dcterms:W3CDTF">2001-02-26T14:56:25Z</dcterms:created>
  <dcterms:modified xsi:type="dcterms:W3CDTF">2014-08-14T20:30:37Z</dcterms:modified>
</cp:coreProperties>
</file>